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'0503723'!$H$278</definedName>
    <definedName name="ID_277869" localSheetId="0">'0503723'!$H$276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'0503723'!$A$269:$K$273</definedName>
    <definedName name="T_17829998533" localSheetId="0">'0503723'!$C$285:$H$294</definedName>
    <definedName name="TR_17829998523_1442132607" localSheetId="0">'0503723'!$A$269:$K$269</definedName>
    <definedName name="TR_17829998523_1442132608" localSheetId="0">'0503723'!$A$270:$K$270</definedName>
    <definedName name="TR_17829998523_1442132609" localSheetId="0">'0503723'!$A$271:$K$271</definedName>
    <definedName name="TR_17829998523_1442132610" localSheetId="0">'0503723'!$A$272:$K$272</definedName>
    <definedName name="TR_17829998523_1442132611" localSheetId="0">'0503723'!$A$273:$K$273</definedName>
    <definedName name="TR_17829998533" localSheetId="0">'0503723'!$C$285:$H$294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I230" s="1"/>
  <c r="I229" s="1"/>
  <c r="H232"/>
  <c r="H230" s="1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 s="1"/>
  <c r="H107" s="1"/>
  <c r="I98"/>
  <c r="H98"/>
  <c r="I89"/>
  <c r="I85" s="1"/>
  <c r="H89"/>
  <c r="H85" s="1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15" s="1"/>
  <c r="H229" l="1"/>
</calcChain>
</file>

<file path=xl/sharedStrings.xml><?xml version="1.0" encoding="utf-8"?>
<sst xmlns="http://schemas.openxmlformats.org/spreadsheetml/2006/main" count="734" uniqueCount="604">
  <si>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</si>
  <si>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</si>
  <si>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</si>
  <si>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</si>
  <si>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</si>
  <si>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</si>
  <si>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</si>
  <si>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</si>
  <si>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</si>
  <si>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</si>
  <si>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</si>
  <si>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</si>
  <si>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</si>
  <si>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</si>
  <si>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</si>
  <si>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</si>
  <si>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</si>
  <si>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</si>
  <si>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</si>
  <si>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</si>
  <si>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</si>
  <si>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</si>
  <si>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по ОКПО </t>
  </si>
  <si>
    <t>41897166</t>
  </si>
  <si>
    <t>VRO</t>
  </si>
  <si>
    <t>ExecutorPhone</t>
  </si>
  <si>
    <t>Обособленное подразделение</t>
  </si>
  <si>
    <t>3128014965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</si>
  <si>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</si>
  <si>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</si>
  <si>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</si>
  <si>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</si>
  <si>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</si>
  <si>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</si>
  <si>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</si>
  <si>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</si>
  <si>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</si>
  <si>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</si>
  <si>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</si>
  <si>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</si>
  <si>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</si>
  <si>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</si>
  <si>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</si>
  <si>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</si>
  <si>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</si>
  <si>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</si>
  <si>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</si>
  <si>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</si>
  <si>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</si>
  <si>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</si>
  <si>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</si>
  <si>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</si>
  <si>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</si>
  <si>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</si>
  <si>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</si>
  <si>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</si>
  <si>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</si>
  <si>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</si>
  <si>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</si>
  <si>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</si>
  <si>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</si>
  <si>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</si>
  <si>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</si>
  <si>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</si>
  <si>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</si>
  <si>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</si>
  <si>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</si>
  <si>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</si>
  <si>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</si>
  <si>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</si>
  <si>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</si>
  <si>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</si>
  <si>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</si>
  <si>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</si>
  <si>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</si>
  <si>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</si>
  <si>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</si>
  <si>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</si>
  <si>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</si>
  <si>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</si>
  <si>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</si>
  <si>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</si>
  <si>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</si>
  <si>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</si>
  <si>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</si>
  <si>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</si>
  <si>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</si>
  <si>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</si>
  <si>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</si>
  <si>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</si>
  <si>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</si>
  <si>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</si>
  <si>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</si>
  <si>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</si>
  <si>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</si>
  <si>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</si>
  <si>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</si>
  <si>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</si>
  <si>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</si>
  <si>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</si>
  <si>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</si>
  <si>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</si>
  <si>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</si>
  <si>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</si>
  <si>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</si>
  <si>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</si>
  <si>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</si>
  <si>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</si>
  <si>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</si>
  <si>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</si>
  <si>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</si>
  <si>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</si>
  <si>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</si>
  <si>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</si>
  <si>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</si>
  <si>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</si>
  <si>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</si>
  <si>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</si>
  <si>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</si>
  <si>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</si>
  <si>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</si>
  <si>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</si>
  <si>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</si>
  <si>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</si>
  <si>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</si>
  <si>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</si>
  <si>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</si>
  <si>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</si>
  <si>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</si>
  <si>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</si>
  <si>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</si>
  <si>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</si>
  <si>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</si>
  <si>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</si>
  <si>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</si>
  <si>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</si>
  <si>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</si>
  <si>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</si>
  <si>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</si>
  <si>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</si>
  <si>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</si>
  <si>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</si>
  <si>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</si>
  <si>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</si>
  <si>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</si>
  <si>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</si>
  <si>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</si>
  <si>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</si>
  <si>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</si>
  <si>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</si>
  <si>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</si>
  <si>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</si>
  <si>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</si>
  <si>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</si>
  <si>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</si>
  <si>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</si>
  <si>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</si>
  <si>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</si>
  <si>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</si>
  <si>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</si>
  <si>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</si>
  <si>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</si>
  <si>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</si>
  <si>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</si>
  <si>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</si>
  <si>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</si>
  <si>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</si>
  <si>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</si>
  <si>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</si>
  <si>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</si>
  <si>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</si>
  <si>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</si>
  <si>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</si>
  <si>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</si>
  <si>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</si>
  <si>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</si>
  <si>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</si>
  <si>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</si>
  <si>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</si>
  <si>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</si>
  <si>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</si>
  <si>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</si>
  <si>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</si>
  <si>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</si>
  <si>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</si>
  <si>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</si>
  <si>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</si>
  <si>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</si>
  <si>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</si>
  <si>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</si>
  <si>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</si>
  <si>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</si>
  <si>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</si>
  <si>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</si>
  <si>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</si>
  <si>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</si>
  <si>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</si>
  <si>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</si>
  <si>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</si>
  <si>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</si>
  <si>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</si>
  <si>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</si>
  <si>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</si>
  <si>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</si>
  <si>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</si>
  <si>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</si>
  <si>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</si>
  <si>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</si>
  <si>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</si>
  <si>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</si>
  <si>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</si>
  <si>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</si>
  <si>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</si>
  <si>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</si>
  <si>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</si>
  <si>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</si>
  <si>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</si>
  <si>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</si>
  <si>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</si>
  <si>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</si>
  <si>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</si>
  <si>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</si>
  <si>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</si>
  <si>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</si>
  <si>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</si>
  <si>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</si>
  <si>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</si>
  <si>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</si>
  <si>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</si>
  <si>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</si>
  <si>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</si>
  <si>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</si>
  <si>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</si>
  <si>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</si>
  <si>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</si>
  <si>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</si>
  <si>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</si>
  <si>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</si>
  <si>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</si>
  <si>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</si>
  <si>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</si>
  <si>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</si>
  <si>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</si>
  <si>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</si>
  <si>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</si>
  <si>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</si>
  <si>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</si>
  <si>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</si>
  <si>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</si>
  <si>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</si>
  <si>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</si>
  <si>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</si>
  <si>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</si>
  <si>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</si>
  <si>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</si>
  <si>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</si>
  <si>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</si>
  <si>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</si>
  <si>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</si>
  <si>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</si>
  <si>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</si>
  <si>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</si>
  <si>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</si>
  <si>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</si>
  <si>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</si>
  <si>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</si>
  <si>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</si>
  <si>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</si>
  <si>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</si>
  <si>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</si>
  <si>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</si>
  <si>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</si>
  <si>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</si>
  <si>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</si>
  <si>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</si>
  <si>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</si>
  <si>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</si>
  <si>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</si>
  <si>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</si>
  <si>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</si>
  <si>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</si>
  <si>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</si>
  <si>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</si>
  <si>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</si>
  <si>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</si>
  <si>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</si>
  <si>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</si>
  <si>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</si>
  <si>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</si>
  <si>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</si>
  <si>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</si>
  <si>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</si>
  <si>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</si>
  <si>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</si>
  <si>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</si>
  <si>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</si>
  <si>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</si>
  <si>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</si>
  <si>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</si>
  <si>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</si>
  <si>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</si>
  <si>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</si>
  <si>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</si>
  <si>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</si>
  <si>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</si>
  <si>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</si>
  <si>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</si>
  <si>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</si>
  <si>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</si>
  <si>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</si>
  <si>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</si>
  <si>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</si>
  <si>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</si>
  <si>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</si>
  <si>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</si>
  <si>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</si>
  <si>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</si>
  <si>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</si>
  <si>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</si>
  <si>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</si>
  <si>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</si>
  <si>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</si>
  <si>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</si>
  <si>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</si>
  <si>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</si>
  <si>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</si>
  <si>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</si>
  <si>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</si>
  <si>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</si>
  <si>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</si>
  <si>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</si>
  <si>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</si>
  <si>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</si>
  <si>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</si>
  <si>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</si>
  <si>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</si>
  <si>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</si>
  <si>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</si>
  <si>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</si>
  <si>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</si>
  <si>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</si>
  <si>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</si>
  <si>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</si>
  <si>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</si>
  <si>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</si>
  <si>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</si>
  <si>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</si>
  <si>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</si>
  <si>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</si>
  <si>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</si>
  <si>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</si>
  <si>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</si>
  <si>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</si>
  <si>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</si>
  <si>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</si>
  <si>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</si>
  <si>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</si>
  <si>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</si>
  <si>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</si>
  <si>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</si>
  <si>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</si>
  <si>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</si>
  <si>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</si>
  <si>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</si>
  <si>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</si>
  <si>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</si>
  <si>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</si>
  <si>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</si>
  <si>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</si>
  <si>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</si>
  <si>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</si>
  <si>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</si>
  <si>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</si>
  <si>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</si>
  <si>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</si>
  <si>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</si>
  <si>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</si>
  <si>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</si>
  <si>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</si>
  <si>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</si>
  <si>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</si>
  <si>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</si>
  <si>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</si>
  <si>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</si>
  <si>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</si>
  <si>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</si>
  <si>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</si>
  <si>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</si>
  <si>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</si>
  <si>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</si>
  <si>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</si>
  <si>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</si>
  <si>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</si>
  <si>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</si>
  <si>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</si>
  <si>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</si>
  <si>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</si>
  <si>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</si>
  <si>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</si>
  <si>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</si>
  <si>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</si>
  <si>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</si>
  <si>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</si>
  <si>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</si>
  <si>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</si>
  <si>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</si>
  <si>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</si>
  <si>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</si>
  <si>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</si>
  <si>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</si>
  <si>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</si>
  <si>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</si>
  <si>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</si>
  <si>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</si>
  <si>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</si>
  <si>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</si>
  <si>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</si>
  <si>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</si>
  <si>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</si>
  <si>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</si>
  <si>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</si>
  <si>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</si>
  <si>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</si>
  <si>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</si>
  <si>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</si>
  <si>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</si>
  <si>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</si>
  <si>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</si>
  <si>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</si>
  <si>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</si>
  <si>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</si>
  <si>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</si>
  <si>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</si>
  <si>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</si>
  <si>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</si>
  <si>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</si>
  <si>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</si>
  <si>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</si>
  <si>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</si>
  <si>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</si>
  <si>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</si>
  <si>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</si>
  <si>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</si>
  <si>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</si>
  <si>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</si>
  <si>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</si>
  <si>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</si>
  <si>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</si>
  <si>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</si>
  <si>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</si>
  <si>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</si>
  <si>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</si>
  <si>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</si>
  <si>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</si>
  <si>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</si>
  <si>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</si>
  <si>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</si>
  <si>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</si>
  <si>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</si>
  <si>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</si>
  <si>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</si>
  <si>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</si>
  <si>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</si>
  <si>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</si>
  <si>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</si>
  <si>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</si>
  <si>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</si>
  <si>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</si>
  <si>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</si>
  <si>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</si>
  <si>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</si>
  <si>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</si>
  <si>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</si>
  <si>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</si>
  <si>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</si>
  <si>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</si>
  <si>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</si>
  <si>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</si>
  <si>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</si>
  <si>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</si>
  <si>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</si>
  <si>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</si>
  <si>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</si>
  <si>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</si>
  <si>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</si>
  <si>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</si>
  <si>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</si>
  <si>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</si>
  <si>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</si>
  <si>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</si>
  <si>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</si>
  <si>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</si>
  <si>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</si>
  <si>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</si>
  <si>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</si>
  <si>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</si>
  <si>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</si>
  <si>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</si>
  <si>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</si>
  <si>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</si>
  <si>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</si>
  <si>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</si>
  <si>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</si>
  <si>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</si>
  <si>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</si>
  <si>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</si>
  <si>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</si>
  <si>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</si>
  <si>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</si>
  <si>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</si>
  <si>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</si>
  <si>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</si>
  <si>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</si>
  <si>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</si>
  <si>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</si>
  <si>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</si>
  <si>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</si>
  <si>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</si>
  <si>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</si>
  <si>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</si>
  <si>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</si>
  <si>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</si>
  <si>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</si>
  <si>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</si>
  <si>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</si>
  <si>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</si>
  <si>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</si>
  <si>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</si>
  <si>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</si>
  <si>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</si>
  <si>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</si>
  <si>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</si>
  <si>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</si>
  <si>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</si>
  <si>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</si>
  <si>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</si>
  <si>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</si>
  <si>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</si>
  <si>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</si>
  <si>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</si>
  <si>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</si>
  <si>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</si>
  <si>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</si>
  <si>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</si>
  <si>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</si>
  <si>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</si>
  <si>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</si>
  <si>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</si>
  <si>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</si>
  <si>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</si>
  <si>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</si>
  <si>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</si>
  <si>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</si>
  <si>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</si>
  <si>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</si>
  <si>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</si>
  <si>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</si>
  <si>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</si>
  <si>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</si>
  <si>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</si>
  <si>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</si>
  <si>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</si>
  <si>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</si>
  <si>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</si>
  <si>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</si>
  <si>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</si>
  <si>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</si>
  <si>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</si>
  <si>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</si>
  <si>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</si>
  <si>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</si>
  <si>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</si>
  <si>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</si>
  <si>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</si>
  <si>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</si>
  <si>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</si>
  <si>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</si>
  <si>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</si>
  <si>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</si>
  <si>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</si>
  <si>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налогах и сборах, законодательства о страховых взносах</t>
  </si>
  <si>
    <t>853</t>
  </si>
  <si>
    <t>0701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</si>
  <si>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</si>
  <si>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</si>
  <si>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</si>
  <si>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</si>
  <si>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</si>
  <si>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Чечурова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</si>
  <si>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</si>
  <si>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</si>
  <si>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</si>
  <si>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</si>
  <si>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</si>
  <si>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</si>
  <si>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</si>
  <si>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</si>
  <si>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</si>
  <si>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</si>
  <si>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</si>
  <si>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</si>
  <si>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</si>
  <si>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</si>
  <si>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«_29_» ___января___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</si>
</sst>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7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282</xdr:row>
      <xdr:rowOff>47625</xdr:rowOff>
    </xdr:from>
    <xdr:to>
      <xdr:col>4</xdr:col>
      <xdr:colOff>819150</xdr:colOff>
      <xdr:row>282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21696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5"/>
  <sheetViews>
    <sheetView tabSelected="1" topLeftCell="A157" zoomScaleNormal="100" workbookViewId="0">
      <selection activeCell="A211" sqref="A211:XFD211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510595.43000000005</v>
      </c>
      <c r="I15" s="27">
        <f>I16+I69+I98</f>
        <v>1467360.25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509920.59</v>
      </c>
      <c r="I16" s="31">
        <f>I18+I29+I40+I47+I54+I61</f>
        <v>1467310.25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509920.59</v>
      </c>
      <c r="I29" s="39">
        <f>I31+I32+I36+I37+I38+I39</f>
        <v>1467310.25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>
        <v>509920.59</v>
      </c>
      <c r="I32" s="56">
        <v>1467310.25</v>
      </c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674.84</v>
      </c>
      <c r="I69" s="31">
        <f>I71+I85</f>
        <v>50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674.84</v>
      </c>
      <c r="I71" s="76">
        <f>I73+I74+I75+I76</f>
        <v>50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674.84</v>
      </c>
      <c r="I76" s="76">
        <f>I78+I79+I80+I81+I82+I83+I84</f>
        <v>50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>
        <v>674.84</v>
      </c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>
        <v>50</v>
      </c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599926.06000000006</v>
      </c>
      <c r="I107" s="27">
        <f>I108+I190+I218</f>
        <v>1279448.03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599926.06000000006</v>
      </c>
      <c r="I108" s="31">
        <f>I110+I116+I126+I127+I144+I148+I156+I159+I167+I181</f>
        <v>1279448.03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/>
      <c r="I112" s="90"/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/>
      <c r="I114" s="77"/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/>
      <c r="I120" s="77"/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/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47.46</v>
      </c>
      <c r="I167" s="39">
        <f>I172+I173+I174+I175+I176+I177+I178+I179+I180</f>
        <v>261.75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0</v>
      </c>
      <c r="I172" s="78">
        <v>37.75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47.46</v>
      </c>
      <c r="I173" s="78">
        <v>224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599878.60000000009</v>
      </c>
      <c r="I181" s="39">
        <f>SUM(I183:I189)</f>
        <v>1279186.28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>
        <v>2997</v>
      </c>
      <c r="I183" s="78">
        <v>2994</v>
      </c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469937.3</v>
      </c>
      <c r="I184" s="78">
        <v>1203095.58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>
        <v>90780</v>
      </c>
      <c r="I187" s="78">
        <v>6600</v>
      </c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36164.300000000003</v>
      </c>
      <c r="I188" s="78">
        <v>66496.7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89330.629999999946</v>
      </c>
      <c r="I229" s="111">
        <f>I258-I230-I248</f>
        <v>-187912.22000000006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-0.08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-0.08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>
        <v>0</v>
      </c>
      <c r="I234" s="71">
        <v>-0.08</v>
      </c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89330.629999999946</v>
      </c>
      <c r="I258" s="114">
        <f>I260+I261+I262</f>
        <v>-187912.30000000005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-513855.21</v>
      </c>
      <c r="I260" s="71">
        <v>-1475321.09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603185.84</v>
      </c>
      <c r="I261" s="77">
        <v>1287408.79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SUM(I269:I274)</f>
        <v>599926.06000000006</v>
      </c>
      <c r="J268" s="127"/>
      <c r="K268" s="127"/>
    </row>
    <row r="269" spans="1:17" ht="45.75" customHeight="1">
      <c r="A269" s="169" t="s">
        <v>580</v>
      </c>
      <c r="B269" s="170"/>
      <c r="C269" s="130" t="s">
        <v>578</v>
      </c>
      <c r="D269" s="131" t="s">
        <v>422</v>
      </c>
      <c r="E269" s="131" t="s">
        <v>581</v>
      </c>
      <c r="F269" s="171" t="s">
        <v>582</v>
      </c>
      <c r="G269" s="171"/>
      <c r="H269" s="132"/>
      <c r="I269" s="133">
        <v>47.46</v>
      </c>
      <c r="J269" s="127"/>
      <c r="K269" s="127"/>
    </row>
    <row r="270" spans="1:17" ht="34.5" customHeight="1">
      <c r="A270" s="169" t="s">
        <v>583</v>
      </c>
      <c r="B270" s="170"/>
      <c r="C270" s="130" t="s">
        <v>578</v>
      </c>
      <c r="D270" s="131" t="s">
        <v>448</v>
      </c>
      <c r="E270" s="131" t="s">
        <v>333</v>
      </c>
      <c r="F270" s="171" t="s">
        <v>582</v>
      </c>
      <c r="G270" s="171"/>
      <c r="H270" s="132"/>
      <c r="I270" s="133">
        <v>2997</v>
      </c>
      <c r="J270" s="127"/>
      <c r="K270" s="127"/>
    </row>
    <row r="271" spans="1:17" ht="23.25" customHeight="1">
      <c r="A271" s="169" t="s">
        <v>584</v>
      </c>
      <c r="B271" s="170"/>
      <c r="C271" s="130" t="s">
        <v>578</v>
      </c>
      <c r="D271" s="131" t="s">
        <v>450</v>
      </c>
      <c r="E271" s="131" t="s">
        <v>333</v>
      </c>
      <c r="F271" s="171" t="s">
        <v>582</v>
      </c>
      <c r="G271" s="171"/>
      <c r="H271" s="132"/>
      <c r="I271" s="133">
        <v>469937.3</v>
      </c>
      <c r="J271" s="127"/>
      <c r="K271" s="127"/>
    </row>
    <row r="272" spans="1:17" ht="23.25" customHeight="1">
      <c r="A272" s="169" t="s">
        <v>585</v>
      </c>
      <c r="B272" s="170"/>
      <c r="C272" s="130" t="s">
        <v>578</v>
      </c>
      <c r="D272" s="131" t="s">
        <v>456</v>
      </c>
      <c r="E272" s="131" t="s">
        <v>333</v>
      </c>
      <c r="F272" s="171" t="s">
        <v>582</v>
      </c>
      <c r="G272" s="171"/>
      <c r="H272" s="132"/>
      <c r="I272" s="133">
        <v>90780</v>
      </c>
      <c r="J272" s="127"/>
      <c r="K272" s="127"/>
    </row>
    <row r="273" spans="1:11" ht="23.25" customHeight="1">
      <c r="A273" s="169" t="s">
        <v>586</v>
      </c>
      <c r="B273" s="170"/>
      <c r="C273" s="130" t="s">
        <v>578</v>
      </c>
      <c r="D273" s="131" t="s">
        <v>459</v>
      </c>
      <c r="E273" s="131" t="s">
        <v>333</v>
      </c>
      <c r="F273" s="171" t="s">
        <v>582</v>
      </c>
      <c r="G273" s="171"/>
      <c r="H273" s="132"/>
      <c r="I273" s="133">
        <v>36164.300000000003</v>
      </c>
      <c r="J273" s="127"/>
      <c r="K273" s="127"/>
    </row>
    <row r="274" spans="1:11" ht="0.75" customHeight="1" thickBot="1">
      <c r="A274" s="172"/>
      <c r="B274" s="173"/>
      <c r="C274" s="134"/>
      <c r="D274" s="135"/>
      <c r="E274" s="135"/>
      <c r="F274" s="174"/>
      <c r="G274" s="174"/>
      <c r="H274" s="136"/>
      <c r="I274" s="137"/>
      <c r="J274" s="18"/>
      <c r="K274" s="18"/>
    </row>
    <row r="275" spans="1:11">
      <c r="A275" s="138"/>
      <c r="B275" s="138"/>
      <c r="C275" s="138"/>
      <c r="D275" s="138"/>
      <c r="E275" s="10"/>
      <c r="F275" s="10"/>
      <c r="G275" s="10"/>
      <c r="H275" s="138"/>
      <c r="I275" s="138"/>
      <c r="J275" s="139"/>
      <c r="K275" s="18"/>
    </row>
    <row r="276" spans="1:11" ht="15" customHeight="1">
      <c r="A276" s="160" t="s">
        <v>587</v>
      </c>
      <c r="B276" s="160"/>
      <c r="C276" s="140"/>
      <c r="F276" s="168"/>
      <c r="G276" s="168"/>
      <c r="H276" s="167" t="s">
        <v>588</v>
      </c>
      <c r="I276" s="167"/>
      <c r="J276" s="139"/>
      <c r="K276" s="18"/>
    </row>
    <row r="277" spans="1:11">
      <c r="A277" s="140"/>
      <c r="B277" s="140"/>
      <c r="C277" s="140"/>
      <c r="D277" s="158" t="s">
        <v>589</v>
      </c>
      <c r="E277" s="158"/>
      <c r="F277" s="10"/>
      <c r="G277" s="10"/>
      <c r="H277" s="159" t="s">
        <v>590</v>
      </c>
      <c r="I277" s="159"/>
      <c r="J277" s="139"/>
      <c r="K277" s="18"/>
    </row>
    <row r="278" spans="1:11" ht="24.75" customHeight="1">
      <c r="A278" s="160" t="s">
        <v>591</v>
      </c>
      <c r="B278" s="160"/>
      <c r="C278" s="160"/>
      <c r="F278" s="168"/>
      <c r="G278" s="168"/>
      <c r="H278" s="167" t="s">
        <v>602</v>
      </c>
      <c r="I278" s="167"/>
      <c r="J278" s="139"/>
      <c r="K278" s="18"/>
    </row>
    <row r="279" spans="1:11">
      <c r="A279" s="140"/>
      <c r="B279" s="140"/>
      <c r="C279" s="140"/>
      <c r="D279" s="158" t="s">
        <v>589</v>
      </c>
      <c r="E279" s="158"/>
      <c r="F279" s="10"/>
      <c r="G279" s="10"/>
      <c r="H279" s="159" t="s">
        <v>590</v>
      </c>
      <c r="I279" s="159"/>
      <c r="J279" s="139"/>
      <c r="K279" s="18"/>
    </row>
    <row r="280" spans="1:11" ht="23.25" customHeight="1">
      <c r="A280" s="249" t="s">
        <v>603</v>
      </c>
      <c r="B280" s="249"/>
      <c r="C280" s="249"/>
      <c r="D280" s="141"/>
      <c r="E280" s="141"/>
      <c r="F280" s="141"/>
      <c r="G280" s="141"/>
      <c r="H280" s="138"/>
      <c r="I280" s="138"/>
      <c r="J280" s="139"/>
      <c r="K280" s="18"/>
    </row>
    <row r="281" spans="1:11" ht="15.75" customHeight="1">
      <c r="A281" s="141"/>
      <c r="B281" s="141"/>
      <c r="C281" s="141"/>
      <c r="D281" s="141"/>
      <c r="E281" s="141"/>
      <c r="F281" s="141"/>
      <c r="G281" s="141"/>
      <c r="H281" s="138"/>
      <c r="I281" s="138"/>
      <c r="J281" s="139"/>
      <c r="K281" s="18"/>
    </row>
    <row r="282" spans="1:11" hidden="1">
      <c r="D282" s="10"/>
      <c r="E282" s="10"/>
      <c r="F282" s="10"/>
      <c r="G282" s="10"/>
      <c r="H282" s="10"/>
      <c r="I282" s="10"/>
      <c r="J282" s="18"/>
    </row>
    <row r="283" spans="1:11" ht="48" hidden="1" customHeight="1" thickTop="1" thickBot="1">
      <c r="A283" s="18"/>
      <c r="B283" s="18"/>
      <c r="C283" s="161"/>
      <c r="D283" s="162"/>
      <c r="E283" s="162"/>
      <c r="F283" s="163" t="s">
        <v>592</v>
      </c>
      <c r="G283" s="163"/>
      <c r="H283" s="164"/>
      <c r="I283" s="18"/>
      <c r="J283" s="18"/>
    </row>
    <row r="284" spans="1:11" ht="3.75" hidden="1" customHeight="1" thickTop="1" thickBot="1">
      <c r="A284" s="18"/>
      <c r="B284" s="18"/>
      <c r="C284" s="165"/>
      <c r="D284" s="165"/>
      <c r="E284" s="165"/>
      <c r="F284" s="166"/>
      <c r="G284" s="166"/>
      <c r="H284" s="166"/>
      <c r="I284" s="18"/>
      <c r="J284" s="18"/>
    </row>
    <row r="285" spans="1:11" ht="15.75" hidden="1" thickTop="1">
      <c r="C285" s="154" t="s">
        <v>593</v>
      </c>
      <c r="D285" s="155"/>
      <c r="E285" s="155"/>
      <c r="F285" s="156"/>
      <c r="G285" s="156"/>
      <c r="H285" s="157"/>
    </row>
    <row r="286" spans="1:11" hidden="1">
      <c r="C286" s="144" t="s">
        <v>594</v>
      </c>
      <c r="D286" s="145"/>
      <c r="E286" s="145"/>
      <c r="F286" s="146"/>
      <c r="G286" s="146"/>
      <c r="H286" s="147"/>
    </row>
    <row r="287" spans="1:11" hidden="1">
      <c r="C287" s="144" t="s">
        <v>595</v>
      </c>
      <c r="D287" s="145"/>
      <c r="E287" s="145"/>
      <c r="F287" s="148"/>
      <c r="G287" s="148"/>
      <c r="H287" s="149"/>
    </row>
    <row r="288" spans="1:11" hidden="1">
      <c r="C288" s="144" t="s">
        <v>596</v>
      </c>
      <c r="D288" s="145"/>
      <c r="E288" s="145"/>
      <c r="F288" s="148"/>
      <c r="G288" s="148"/>
      <c r="H288" s="149"/>
    </row>
    <row r="289" spans="3:8" hidden="1">
      <c r="C289" s="144" t="s">
        <v>597</v>
      </c>
      <c r="D289" s="145"/>
      <c r="E289" s="145"/>
      <c r="F289" s="148"/>
      <c r="G289" s="148"/>
      <c r="H289" s="149"/>
    </row>
    <row r="290" spans="3:8" hidden="1">
      <c r="C290" s="144" t="s">
        <v>598</v>
      </c>
      <c r="D290" s="145"/>
      <c r="E290" s="145"/>
      <c r="F290" s="146"/>
      <c r="G290" s="146"/>
      <c r="H290" s="147"/>
    </row>
    <row r="291" spans="3:8" hidden="1">
      <c r="C291" s="144" t="s">
        <v>599</v>
      </c>
      <c r="D291" s="145"/>
      <c r="E291" s="145"/>
      <c r="F291" s="146"/>
      <c r="G291" s="146"/>
      <c r="H291" s="147"/>
    </row>
    <row r="292" spans="3:8" hidden="1">
      <c r="C292" s="144" t="s">
        <v>600</v>
      </c>
      <c r="D292" s="145"/>
      <c r="E292" s="145"/>
      <c r="F292" s="148"/>
      <c r="G292" s="148"/>
      <c r="H292" s="149"/>
    </row>
    <row r="293" spans="3:8" ht="15.75" hidden="1" thickBot="1">
      <c r="C293" s="150" t="s">
        <v>601</v>
      </c>
      <c r="D293" s="151"/>
      <c r="E293" s="151"/>
      <c r="F293" s="152"/>
      <c r="G293" s="152"/>
      <c r="H293" s="153"/>
    </row>
    <row r="294" spans="3:8" ht="3.75" hidden="1" customHeight="1" thickTop="1">
      <c r="C294" s="142"/>
      <c r="D294" s="142"/>
      <c r="E294" s="142"/>
      <c r="F294" s="143"/>
      <c r="G294" s="143"/>
      <c r="H294" s="143"/>
    </row>
    <row r="295" spans="3:8" hidden="1"/>
  </sheetData>
  <mergeCells count="323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H276:I276"/>
    <mergeCell ref="D277:E277"/>
    <mergeCell ref="H277:I277"/>
    <mergeCell ref="A278:C278"/>
    <mergeCell ref="F278:G278"/>
    <mergeCell ref="H278:I278"/>
    <mergeCell ref="A273:B273"/>
    <mergeCell ref="F273:G273"/>
    <mergeCell ref="A274:B274"/>
    <mergeCell ref="F274:G274"/>
    <mergeCell ref="A276:B276"/>
    <mergeCell ref="F276:G276"/>
    <mergeCell ref="C285:E285"/>
    <mergeCell ref="F285:H285"/>
    <mergeCell ref="C286:E286"/>
    <mergeCell ref="F286:H286"/>
    <mergeCell ref="C287:E287"/>
    <mergeCell ref="F287:H287"/>
    <mergeCell ref="D279:E279"/>
    <mergeCell ref="H279:I279"/>
    <mergeCell ref="A280:C280"/>
    <mergeCell ref="C283:E283"/>
    <mergeCell ref="F283:H283"/>
    <mergeCell ref="C284:E284"/>
    <mergeCell ref="F284:H284"/>
    <mergeCell ref="C294:E294"/>
    <mergeCell ref="F294:H294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</mergeCells>
  <pageMargins left="0.70866141732283472" right="0.70866141732283472" top="0.86614173228346458" bottom="0.27559055118110237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1129</vt:i4>
      </vt:variant>
    </vt:vector>
  </HeadingPairs>
  <TitlesOfParts>
    <vt:vector size="113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'0503723'!TR_17829998523_1442132607</vt:lpstr>
      <vt:lpstr>'0503723'!TR_17829998523_1442132608</vt:lpstr>
      <vt:lpstr>'0503723'!TR_17829998523_1442132609</vt:lpstr>
      <vt:lpstr>'0503723'!TR_17829998523_1442132610</vt:lpstr>
      <vt:lpstr>'0503723'!TR_17829998523_1442132611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2021-04-27T09:21:20Z</cp:lastPrinted>
  <dcterms:created xsi:type="dcterms:W3CDTF">2021-03-22T13:03:08Z</dcterms:created>
  <dcterms:modified xsi:type="dcterms:W3CDTF">2021-04-27T09:21:21Z</dcterms:modified>
</cp:coreProperties>
</file>